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filterPrivacy="1" defaultThemeVersion="124226"/>
  <bookViews>
    <workbookView xWindow="0" yWindow="0" windowWidth="15345" windowHeight="4455"/>
  </bookViews>
  <sheets>
    <sheet name="VAR II" sheetId="1" r:id="rId1"/>
    <sheet name="PAG2" sheetId="2" r:id="rId2"/>
    <sheet name="VAR III" sheetId="3" r:id="rId3"/>
  </sheets>
  <calcPr calcId="171027"/>
</workbook>
</file>

<file path=xl/calcChain.xml><?xml version="1.0" encoding="utf-8"?>
<calcChain xmlns="http://schemas.openxmlformats.org/spreadsheetml/2006/main">
  <c r="D71" i="1" l="1"/>
  <c r="E70" i="1"/>
  <c r="E71" i="1" s="1"/>
  <c r="D65" i="1"/>
  <c r="E64" i="1"/>
  <c r="E63" i="1"/>
  <c r="E62" i="1"/>
  <c r="E61" i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4" i="1"/>
  <c r="E43" i="1"/>
  <c r="E42" i="1"/>
  <c r="E35" i="1"/>
  <c r="D35" i="1"/>
  <c r="D32" i="1"/>
  <c r="E31" i="1"/>
  <c r="E32" i="1" s="1"/>
  <c r="D29" i="1"/>
  <c r="E28" i="1"/>
  <c r="E27" i="1"/>
  <c r="E26" i="1"/>
  <c r="E25" i="1"/>
  <c r="E24" i="1"/>
  <c r="E23" i="1"/>
  <c r="E22" i="1"/>
  <c r="E21" i="1"/>
  <c r="E20" i="1"/>
  <c r="D36" i="1" l="1"/>
  <c r="D72" i="1" s="1"/>
  <c r="E65" i="1"/>
  <c r="E29" i="1"/>
  <c r="E36" i="1" s="1"/>
  <c r="E72" i="1" s="1"/>
</calcChain>
</file>

<file path=xl/sharedStrings.xml><?xml version="1.0" encoding="utf-8"?>
<sst xmlns="http://schemas.openxmlformats.org/spreadsheetml/2006/main" count="244" uniqueCount="131">
  <si>
    <t xml:space="preserve">              CASA JUDETEANA DE PENSII NEAMT</t>
  </si>
  <si>
    <t xml:space="preserve">                                           DIRECTIA ECONOMICA EVIDENTA CONTRIBUABILI</t>
  </si>
  <si>
    <t>Compartiment Achizitii Publice</t>
  </si>
  <si>
    <t>Nr. crt.</t>
  </si>
  <si>
    <t>Cod CPV</t>
  </si>
  <si>
    <t>Procedura aplicata</t>
  </si>
  <si>
    <t>1</t>
  </si>
  <si>
    <t>achiz directa</t>
  </si>
  <si>
    <t>Imprimate tipizate</t>
  </si>
  <si>
    <t>Servicii de traducere</t>
  </si>
  <si>
    <t>Servicii de publicitate</t>
  </si>
  <si>
    <t>Abonament cablu TV</t>
  </si>
  <si>
    <t>Servicii revizie centrale termice si sanitare sediu P.Neamt, str. Calistrat Hogas, nr.24, B-dul Republicii, nr.6, Roman )</t>
  </si>
  <si>
    <t>Servicii medicina muncii (examen anual + analize laborator)</t>
  </si>
  <si>
    <t>85147000</t>
  </si>
  <si>
    <t>79971200-3</t>
  </si>
  <si>
    <t>Servicii de revizie si reparatie instalatii electrice la sediile C.J.P.</t>
  </si>
  <si>
    <t>50532000</t>
  </si>
  <si>
    <t>41110000-3</t>
  </si>
  <si>
    <t>Servicii paza si monitorizare sedii</t>
  </si>
  <si>
    <t>90511200-4</t>
  </si>
  <si>
    <t>Gabriela STEFANESCU</t>
  </si>
  <si>
    <t>**********</t>
  </si>
  <si>
    <t xml:space="preserve">AVIZE </t>
  </si>
  <si>
    <t xml:space="preserve">           Sef  Serv. F.C.</t>
  </si>
  <si>
    <t xml:space="preserve">           Consilier juridic</t>
  </si>
  <si>
    <t xml:space="preserve">          Dorina LUCA</t>
  </si>
  <si>
    <t xml:space="preserve">          Vasile TIULIULIUC</t>
  </si>
  <si>
    <t>Denumire</t>
  </si>
  <si>
    <t xml:space="preserve">EURO                               </t>
  </si>
  <si>
    <t>LEI</t>
  </si>
  <si>
    <t>Valoare totala estimata (fara TVA)</t>
  </si>
  <si>
    <t>Data estimata pentru inceperea/finalizarea  procedurii</t>
  </si>
  <si>
    <t>Persoana responsabila de procedura</t>
  </si>
  <si>
    <t>30197642-8; 30199330-2; 30197640-4</t>
  </si>
  <si>
    <t>Hartie copiator A4, A3, hartie continua ptr. Imprimante, hartie autocopianta sau alte tipuri de hartie copianta</t>
  </si>
  <si>
    <t>Cartuse de toner (cartuse noi, refilari, riboane,cartuse de cerneala)</t>
  </si>
  <si>
    <t>30125100-2;30192300-4</t>
  </si>
  <si>
    <t>Papetarie(plicuri - C5,C6, cu fereastra st/dr, B4 cu burduf, dosare carton/plastic)</t>
  </si>
  <si>
    <t>30199200-2;30199200-3;30199200-4; 22852000-2</t>
  </si>
  <si>
    <t>22458000-5</t>
  </si>
  <si>
    <t>Piese si accesorii pentru computere, servere, imprimante, copiatoare</t>
  </si>
  <si>
    <t>30237000-9</t>
  </si>
  <si>
    <t>Carburanti (benzina, motorina) si lubrifianti</t>
  </si>
  <si>
    <t>09132100-4; 09211100-2</t>
  </si>
  <si>
    <t>ziare, reviste specializate, periodice si reviste</t>
  </si>
  <si>
    <t>22200000-2</t>
  </si>
  <si>
    <t>24111400-9;31211300-1;31531000-7;22459100-344521110-2;44300000-3;31224810-344521210-344111400-5</t>
  </si>
  <si>
    <t>Furnizare bunuri de natura mijloacelor fixe</t>
  </si>
  <si>
    <t xml:space="preserve">                                                                                                             Furnizare bunuri de natura obiectelor de inventar</t>
  </si>
  <si>
    <t>Furnituri de birou: agrafe de birou, bolduri, banda adeziva,mape de corespondenta/bibliorafturi, capsatoare, capse,pioneze,creioane, foarfece, cuter,folie de plastic, mine creion, perforatoare, pixuri, rigle plastic,  CD-uri, DVD-uri,   sfoara bumbac/canepa, tus, marker evidentiator/negru, post-it, cub hartie, legitimatii/ecusoane de identificare, stampile, amprente</t>
  </si>
  <si>
    <t>30197220-4;   2524110-5;25241110-7;30199500-5;30123500-2;30197100-7;30192130-1;39241000-3;25213500-2;30192130-2;30123500-2;30192121-5;39292500-0;                        39541140-9; 2261202000-3;30234300-1;35123400-6;30192150-7;</t>
  </si>
  <si>
    <t>A. PRODUSE</t>
  </si>
  <si>
    <t>B. SERVICII</t>
  </si>
  <si>
    <t>90900000-6</t>
  </si>
  <si>
    <t xml:space="preserve">Servicii de intretinere spatii si efectuare curatenie si igienizare </t>
  </si>
  <si>
    <t>Servicii de reparare si intretinere si servicii conexe pentru computere personale, pentru echipament de birotica, pentru echipament de telecomunicatii si pentru echipament audiovizual</t>
  </si>
  <si>
    <t>Servicii de telefonie fixa</t>
  </si>
  <si>
    <t>servicii de telefonie mobila</t>
  </si>
  <si>
    <t>64211000-8</t>
  </si>
  <si>
    <t>64212000-5</t>
  </si>
  <si>
    <t>Servicii gazduire si actualizare informatii site www.pensiineamt.ro</t>
  </si>
  <si>
    <t>72000000-5</t>
  </si>
  <si>
    <t>Servicii de legare documente</t>
  </si>
  <si>
    <t>65300000-6</t>
  </si>
  <si>
    <t>65200000-5</t>
  </si>
  <si>
    <t>Servicii informatice : consultanta, dezvoltare de software, internet si asistenta, intretinere si reparatii software</t>
  </si>
  <si>
    <t>Servicii de asigurare a autovehiculelor</t>
  </si>
  <si>
    <t>66514110-0</t>
  </si>
  <si>
    <t>Servicii postale si de curierat</t>
  </si>
  <si>
    <t>64100000-7</t>
  </si>
  <si>
    <t>79713000-5</t>
  </si>
  <si>
    <t>50112000-3</t>
  </si>
  <si>
    <t>98300000-6</t>
  </si>
  <si>
    <t>Servicii diverse: inchiriere toaleta ecologica; verificare si masurare instalatie de protectie contra descarcarilor electrice atmosferice; servicii de intretinere hidranti interiori, servicii RSVTI, servicii intretinere stingatoare, servicii consultanta autorizare PSI, etc.;</t>
  </si>
  <si>
    <t>50300000-8</t>
  </si>
  <si>
    <t>Servicii de arhivare</t>
  </si>
  <si>
    <t>79995100-6</t>
  </si>
  <si>
    <t>C. LUCRARI</t>
  </si>
  <si>
    <t>Diverse articole: neoane,startere,becuri,autocolante PSI, etc,broaste de usa, butuc yala,cablu,sarma si produse conexe,cabluri prelungitoare, prize comutatoare,lacate, saci, aracet,burghie, vopsele si materiale de acoperire a peretilor, etc.</t>
  </si>
  <si>
    <t>servicii de reparare si intretinere autovehicule(inclusiv piese schimb)</t>
  </si>
  <si>
    <t>ianuarie/decembrie</t>
  </si>
  <si>
    <t>Intocmit</t>
  </si>
  <si>
    <t xml:space="preserve">Furnizare bunuri </t>
  </si>
  <si>
    <t>TOTAL PRODUSE</t>
  </si>
  <si>
    <t>TOTAL BUNURI</t>
  </si>
  <si>
    <t>TOTAL BUNURI DE NATURA MIJLOACELOR FIXE</t>
  </si>
  <si>
    <t>TOTAL SERVICII</t>
  </si>
  <si>
    <t xml:space="preserve">       </t>
  </si>
  <si>
    <t>TOTAL LUCRARI</t>
  </si>
  <si>
    <t xml:space="preserve">         </t>
  </si>
  <si>
    <t>TOTAL PROGRAM ACHIZITII 2017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</si>
  <si>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</si>
  <si>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</si>
  <si>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</si>
  <si>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</si>
  <si>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</si>
  <si>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</si>
  <si>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</si>
  <si>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</si>
  <si>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</si>
  <si>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</si>
  <si>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</si>
  <si>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</si>
  <si>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</si>
  <si>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</si>
  <si>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</si>
  <si>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</si>
  <si>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</si>
  <si>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</si>
  <si>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</si>
  <si>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</si>
  <si>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</si>
  <si>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</si>
  <si>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exceptie cf. Anexa nr.2</t>
  </si>
  <si>
    <t xml:space="preserve"> AVIZAT/ASUMAT</t>
  </si>
  <si>
    <t>Director Executiv Adjunct Ec.</t>
  </si>
  <si>
    <t>Ioan SANDU</t>
  </si>
  <si>
    <t>APROBAT,</t>
  </si>
  <si>
    <t>Director Executiv</t>
  </si>
  <si>
    <t>Sandu - Cezar AANEGROAE</t>
  </si>
  <si>
    <t>Servicii distributie gaze naturale si servicii conexe (utilitati)</t>
  </si>
  <si>
    <t>Servicii distributie  energie electrica si servicii conexe (utilitati)</t>
  </si>
  <si>
    <t>Servicii  apa potabila si menajera (utilitati)</t>
  </si>
  <si>
    <t>Servicii colectare deseuri menajere (utilitati)</t>
  </si>
  <si>
    <t>PROGRAMUL ANUAL AL ACHIZITIILOR PUBLICE PENTRU ANUL  2017 - VAR.II</t>
  </si>
  <si>
    <t>0</t>
  </si>
  <si>
    <t>1E=4,5627 lei</t>
  </si>
  <si>
    <t>Nr. 21822/21.03.2017</t>
  </si>
  <si>
    <t>TOTAL BUNURI DE NATURA OBIECTELOR DE INVENTAR</t>
  </si>
  <si>
    <t>PAG1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</si>
</sst>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right"/>
    </xf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/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justify"/>
    </xf>
    <xf numFmtId="14" fontId="1" fillId="0" borderId="1" xfId="0" applyNumberFormat="1" applyFont="1" applyBorder="1" applyAlignment="1">
      <alignment horizontal="right" vertical="justify"/>
    </xf>
    <xf numFmtId="49" fontId="1" fillId="0" borderId="1" xfId="0" applyNumberFormat="1" applyFont="1" applyBorder="1" applyAlignment="1">
      <alignment vertical="justify" wrapText="1"/>
    </xf>
    <xf numFmtId="0" fontId="1" fillId="0" borderId="2" xfId="0" applyFon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right" vertical="top" wrapText="1"/>
    </xf>
    <xf numFmtId="14" fontId="1" fillId="0" borderId="1" xfId="0" applyNumberFormat="1" applyFont="1" applyBorder="1"/>
    <xf numFmtId="0" fontId="1" fillId="0" borderId="0" xfId="0" applyFont="1" applyBorder="1" applyAlignment="1">
      <alignment horizontal="left" vertical="center" wrapText="1"/>
    </xf>
    <xf numFmtId="1" fontId="1" fillId="0" borderId="0" xfId="0" applyNumberFormat="1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vertical="top" wrapText="1"/>
    </xf>
    <xf numFmtId="1" fontId="1" fillId="0" borderId="0" xfId="0" applyNumberFormat="1" applyFont="1" applyBorder="1" applyAlignment="1">
      <alignment horizontal="right" vertical="justify"/>
    </xf>
    <xf numFmtId="14" fontId="1" fillId="0" borderId="0" xfId="0" applyNumberFormat="1" applyFont="1" applyBorder="1"/>
    <xf numFmtId="49" fontId="1" fillId="0" borderId="0" xfId="0" applyNumberFormat="1" applyFont="1" applyBorder="1" applyAlignment="1">
      <alignment vertical="justify" wrapText="1"/>
    </xf>
    <xf numFmtId="49" fontId="5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justify" wrapText="1"/>
    </xf>
    <xf numFmtId="0" fontId="2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justify" wrapText="1"/>
    </xf>
    <xf numFmtId="0" fontId="4" fillId="0" borderId="0" xfId="0" applyFont="1" applyBorder="1"/>
    <xf numFmtId="0" fontId="1" fillId="0" borderId="0" xfId="0" applyFont="1" applyAlignment="1"/>
    <xf numFmtId="49" fontId="3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justify" wrapText="1"/>
    </xf>
    <xf numFmtId="49" fontId="1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justify"/>
    </xf>
    <xf numFmtId="164" fontId="2" fillId="0" borderId="0" xfId="0" applyNumberFormat="1" applyFont="1"/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" fillId="0" borderId="4" xfId="0" applyFont="1" applyBorder="1"/>
    <xf numFmtId="14" fontId="1" fillId="0" borderId="4" xfId="0" applyNumberFormat="1" applyFont="1" applyBorder="1" applyAlignment="1">
      <alignment horizontal="right" vertical="justify"/>
    </xf>
    <xf numFmtId="49" fontId="2" fillId="0" borderId="4" xfId="0" applyNumberFormat="1" applyFont="1" applyBorder="1" applyAlignment="1">
      <alignment horizontal="right" vertical="top" wrapText="1"/>
    </xf>
    <xf numFmtId="3" fontId="2" fillId="0" borderId="4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1" fillId="0" borderId="8" xfId="0" applyFont="1" applyBorder="1"/>
    <xf numFmtId="0" fontId="1" fillId="0" borderId="9" xfId="0" applyFont="1" applyBorder="1"/>
    <xf numFmtId="14" fontId="1" fillId="0" borderId="4" xfId="0" applyNumberFormat="1" applyFont="1" applyBorder="1"/>
    <xf numFmtId="3" fontId="1" fillId="0" borderId="1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center" vertical="justify" wrapText="1"/>
    </xf>
    <xf numFmtId="1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A4" workbookViewId="0">
      <selection activeCell="C91" sqref="C91"/>
    </sheetView>
  </sheetViews>
  <sheetFormatPr defaultColWidth="19.28515625" defaultRowHeight="12.75" x14ac:dyDescent="0.2"/>
  <cols>
    <col min="1" max="1" width="6.28515625" style="70" customWidth="1"/>
    <col min="2" max="2" width="29.28515625" style="5" customWidth="1"/>
    <col min="3" max="3" width="22.85546875" style="2" customWidth="1"/>
    <col min="4" max="4" width="15.5703125" style="3" customWidth="1"/>
    <col min="5" max="5" width="13.42578125" style="4" customWidth="1"/>
    <col min="6" max="6" width="17.85546875" style="5" customWidth="1"/>
    <col min="7" max="7" width="19.28515625" style="5"/>
    <col min="8" max="8" width="22.28515625" style="6" customWidth="1"/>
    <col min="9" max="16384" width="19.28515625" style="5"/>
  </cols>
  <sheetData>
    <row r="1" spans="1:8" x14ac:dyDescent="0.2">
      <c r="B1" s="1"/>
    </row>
    <row r="2" spans="1:8" ht="15.75" x14ac:dyDescent="0.25">
      <c r="B2" s="7" t="s">
        <v>0</v>
      </c>
    </row>
    <row r="3" spans="1:8" ht="15.75" x14ac:dyDescent="0.25">
      <c r="B3" s="7" t="s">
        <v>1</v>
      </c>
    </row>
    <row r="4" spans="1:8" ht="15.75" x14ac:dyDescent="0.25">
      <c r="B4" s="7" t="s">
        <v>2</v>
      </c>
    </row>
    <row r="5" spans="1:8" ht="15.75" x14ac:dyDescent="0.25">
      <c r="B5" s="69" t="s">
        <v>128</v>
      </c>
    </row>
    <row r="6" spans="1:8" ht="15.75" x14ac:dyDescent="0.25">
      <c r="B6" s="7"/>
    </row>
    <row r="7" spans="1:8" x14ac:dyDescent="0.2">
      <c r="B7" s="72" t="s">
        <v>115</v>
      </c>
      <c r="C7" s="72"/>
      <c r="G7" s="84" t="s">
        <v>118</v>
      </c>
      <c r="H7" s="84"/>
    </row>
    <row r="8" spans="1:8" x14ac:dyDescent="0.2">
      <c r="B8" s="73" t="s">
        <v>116</v>
      </c>
      <c r="C8" s="73"/>
      <c r="G8" s="73" t="s">
        <v>119</v>
      </c>
      <c r="H8" s="73"/>
    </row>
    <row r="9" spans="1:8" x14ac:dyDescent="0.2">
      <c r="B9" s="73" t="s">
        <v>117</v>
      </c>
      <c r="C9" s="73"/>
      <c r="G9" s="73" t="s">
        <v>120</v>
      </c>
      <c r="H9" s="73"/>
    </row>
    <row r="13" spans="1:8" ht="15.75" x14ac:dyDescent="0.25">
      <c r="A13" s="85" t="s">
        <v>125</v>
      </c>
      <c r="B13" s="85"/>
      <c r="C13" s="85"/>
      <c r="D13" s="85"/>
      <c r="E13" s="85"/>
      <c r="F13" s="85"/>
      <c r="G13" s="85"/>
      <c r="H13" s="85"/>
    </row>
    <row r="14" spans="1:8" x14ac:dyDescent="0.2">
      <c r="E14" s="8"/>
      <c r="H14" s="9"/>
    </row>
    <row r="15" spans="1:8" x14ac:dyDescent="0.2">
      <c r="H15" s="1"/>
    </row>
    <row r="16" spans="1:8" ht="15.75" x14ac:dyDescent="0.25">
      <c r="A16" s="86" t="s">
        <v>52</v>
      </c>
      <c r="B16" s="86"/>
      <c r="G16" s="49"/>
      <c r="H16" s="9" t="s">
        <v>127</v>
      </c>
    </row>
    <row r="17" spans="1:10" s="10" customFormat="1" ht="12.75" customHeight="1" x14ac:dyDescent="0.25">
      <c r="A17" s="77" t="s">
        <v>3</v>
      </c>
      <c r="B17" s="77" t="s">
        <v>28</v>
      </c>
      <c r="C17" s="80" t="s">
        <v>4</v>
      </c>
      <c r="D17" s="82" t="s">
        <v>31</v>
      </c>
      <c r="E17" s="83"/>
      <c r="F17" s="77" t="s">
        <v>5</v>
      </c>
      <c r="G17" s="77" t="s">
        <v>32</v>
      </c>
      <c r="H17" s="77" t="s">
        <v>33</v>
      </c>
    </row>
    <row r="18" spans="1:10" ht="30" customHeight="1" x14ac:dyDescent="0.2">
      <c r="A18" s="78"/>
      <c r="B18" s="78"/>
      <c r="C18" s="81"/>
      <c r="D18" s="46" t="s">
        <v>30</v>
      </c>
      <c r="E18" s="47" t="s">
        <v>29</v>
      </c>
      <c r="F18" s="78"/>
      <c r="G18" s="78"/>
      <c r="H18" s="78"/>
    </row>
    <row r="19" spans="1:10" ht="15" customHeight="1" x14ac:dyDescent="0.2">
      <c r="A19" s="91" t="s">
        <v>83</v>
      </c>
      <c r="B19" s="91"/>
      <c r="C19" s="91"/>
      <c r="D19" s="91"/>
      <c r="E19" s="91"/>
      <c r="F19" s="91"/>
      <c r="G19" s="91"/>
      <c r="H19" s="91"/>
    </row>
    <row r="20" spans="1:10" ht="53.25" customHeight="1" x14ac:dyDescent="0.2">
      <c r="A20" s="16">
        <v>1</v>
      </c>
      <c r="B20" s="17" t="s">
        <v>35</v>
      </c>
      <c r="C20" s="18" t="s">
        <v>34</v>
      </c>
      <c r="D20" s="57">
        <v>16700</v>
      </c>
      <c r="E20" s="48">
        <f>D20/J20</f>
        <v>3660.1135292699496</v>
      </c>
      <c r="F20" s="19" t="s">
        <v>7</v>
      </c>
      <c r="G20" s="20" t="s">
        <v>81</v>
      </c>
      <c r="H20" s="36" t="s">
        <v>21</v>
      </c>
      <c r="J20" s="49">
        <v>4.5627000000000004</v>
      </c>
    </row>
    <row r="21" spans="1:10" ht="150.75" customHeight="1" x14ac:dyDescent="0.2">
      <c r="A21" s="16">
        <v>2</v>
      </c>
      <c r="B21" s="17" t="s">
        <v>50</v>
      </c>
      <c r="C21" s="18" t="s">
        <v>51</v>
      </c>
      <c r="D21" s="57">
        <v>10000</v>
      </c>
      <c r="E21" s="48">
        <f t="shared" ref="E21:E28" si="0">D21/J21</f>
        <v>2191.684748065838</v>
      </c>
      <c r="F21" s="19" t="s">
        <v>7</v>
      </c>
      <c r="G21" s="20" t="s">
        <v>81</v>
      </c>
      <c r="H21" s="21" t="s">
        <v>21</v>
      </c>
      <c r="J21" s="49">
        <v>4.5627000000000004</v>
      </c>
    </row>
    <row r="22" spans="1:10" ht="27" customHeight="1" x14ac:dyDescent="0.2">
      <c r="A22" s="16">
        <v>3</v>
      </c>
      <c r="B22" s="17" t="s">
        <v>36</v>
      </c>
      <c r="C22" s="18" t="s">
        <v>37</v>
      </c>
      <c r="D22" s="57">
        <v>49570</v>
      </c>
      <c r="E22" s="48">
        <f t="shared" si="0"/>
        <v>10864.181296162358</v>
      </c>
      <c r="F22" s="23" t="s">
        <v>7</v>
      </c>
      <c r="G22" s="20" t="s">
        <v>81</v>
      </c>
      <c r="H22" s="21" t="s">
        <v>21</v>
      </c>
      <c r="J22" s="49">
        <v>4.5627000000000004</v>
      </c>
    </row>
    <row r="23" spans="1:10" ht="38.25" x14ac:dyDescent="0.2">
      <c r="A23" s="16">
        <v>4</v>
      </c>
      <c r="B23" s="17" t="s">
        <v>38</v>
      </c>
      <c r="C23" s="18" t="s">
        <v>39</v>
      </c>
      <c r="D23" s="57">
        <v>12000</v>
      </c>
      <c r="E23" s="48">
        <f t="shared" si="0"/>
        <v>2630.0216976790057</v>
      </c>
      <c r="F23" s="22" t="s">
        <v>7</v>
      </c>
      <c r="G23" s="20" t="s">
        <v>81</v>
      </c>
      <c r="H23" s="21" t="s">
        <v>21</v>
      </c>
      <c r="J23" s="49">
        <v>4.5627000000000004</v>
      </c>
    </row>
    <row r="24" spans="1:10" x14ac:dyDescent="0.2">
      <c r="A24" s="16">
        <v>5</v>
      </c>
      <c r="B24" s="17" t="s">
        <v>8</v>
      </c>
      <c r="C24" s="18" t="s">
        <v>40</v>
      </c>
      <c r="D24" s="57">
        <v>12000</v>
      </c>
      <c r="E24" s="48">
        <f t="shared" si="0"/>
        <v>2630.0216976790057</v>
      </c>
      <c r="F24" s="22" t="s">
        <v>7</v>
      </c>
      <c r="G24" s="20" t="s">
        <v>81</v>
      </c>
      <c r="H24" s="21" t="s">
        <v>21</v>
      </c>
      <c r="J24" s="49">
        <v>4.5627000000000004</v>
      </c>
    </row>
    <row r="25" spans="1:10" ht="25.5" x14ac:dyDescent="0.2">
      <c r="A25" s="16">
        <v>6</v>
      </c>
      <c r="B25" s="17" t="s">
        <v>41</v>
      </c>
      <c r="C25" s="18" t="s">
        <v>42</v>
      </c>
      <c r="D25" s="57">
        <v>10000</v>
      </c>
      <c r="E25" s="48">
        <f t="shared" si="0"/>
        <v>2191.684748065838</v>
      </c>
      <c r="F25" s="23" t="s">
        <v>7</v>
      </c>
      <c r="G25" s="20" t="s">
        <v>81</v>
      </c>
      <c r="H25" s="21" t="s">
        <v>21</v>
      </c>
      <c r="J25" s="49">
        <v>4.5627000000000004</v>
      </c>
    </row>
    <row r="26" spans="1:10" ht="26.25" customHeight="1" x14ac:dyDescent="0.2">
      <c r="A26" s="16">
        <v>7</v>
      </c>
      <c r="B26" s="17" t="s">
        <v>43</v>
      </c>
      <c r="C26" s="18" t="s">
        <v>44</v>
      </c>
      <c r="D26" s="57">
        <v>14000</v>
      </c>
      <c r="E26" s="48">
        <f t="shared" si="0"/>
        <v>3068.3586472921734</v>
      </c>
      <c r="F26" s="22" t="s">
        <v>7</v>
      </c>
      <c r="G26" s="20" t="s">
        <v>81</v>
      </c>
      <c r="H26" s="21" t="s">
        <v>21</v>
      </c>
      <c r="J26" s="49">
        <v>4.5627000000000004</v>
      </c>
    </row>
    <row r="27" spans="1:10" ht="25.5" x14ac:dyDescent="0.2">
      <c r="A27" s="16">
        <v>8</v>
      </c>
      <c r="B27" s="17" t="s">
        <v>45</v>
      </c>
      <c r="C27" s="24" t="s">
        <v>46</v>
      </c>
      <c r="D27" s="57">
        <v>2000</v>
      </c>
      <c r="E27" s="48">
        <f t="shared" si="0"/>
        <v>438.33694961316758</v>
      </c>
      <c r="F27" s="23" t="s">
        <v>7</v>
      </c>
      <c r="G27" s="20" t="s">
        <v>81</v>
      </c>
      <c r="H27" s="21" t="s">
        <v>21</v>
      </c>
      <c r="J27" s="49">
        <v>4.5627000000000004</v>
      </c>
    </row>
    <row r="28" spans="1:10" ht="104.25" customHeight="1" x14ac:dyDescent="0.2">
      <c r="A28" s="16">
        <v>9</v>
      </c>
      <c r="B28" s="17" t="s">
        <v>79</v>
      </c>
      <c r="C28" s="24" t="s">
        <v>47</v>
      </c>
      <c r="D28" s="57">
        <v>10000</v>
      </c>
      <c r="E28" s="48">
        <f t="shared" si="0"/>
        <v>2191.684748065838</v>
      </c>
      <c r="F28" s="23" t="s">
        <v>7</v>
      </c>
      <c r="G28" s="20" t="s">
        <v>81</v>
      </c>
      <c r="H28" s="21" t="s">
        <v>21</v>
      </c>
      <c r="J28" s="49">
        <v>4.5627000000000004</v>
      </c>
    </row>
    <row r="29" spans="1:10" x14ac:dyDescent="0.2">
      <c r="A29" s="43"/>
      <c r="B29" s="51" t="s">
        <v>85</v>
      </c>
      <c r="C29" s="55"/>
      <c r="D29" s="56">
        <f>SUM(D20:D28)</f>
        <v>136270</v>
      </c>
      <c r="E29" s="56">
        <f>SUM(E20:E28)</f>
        <v>29866.088061893177</v>
      </c>
      <c r="F29" s="53"/>
      <c r="G29" s="54"/>
      <c r="H29" s="44"/>
      <c r="J29" s="49">
        <v>4.5627000000000004</v>
      </c>
    </row>
    <row r="30" spans="1:10" ht="15" customHeight="1" x14ac:dyDescent="0.2">
      <c r="A30" s="87" t="s">
        <v>48</v>
      </c>
      <c r="B30" s="88"/>
      <c r="C30" s="88"/>
      <c r="D30" s="88"/>
      <c r="E30" s="88"/>
      <c r="F30" s="88"/>
      <c r="G30" s="88"/>
      <c r="H30" s="89"/>
      <c r="J30" s="49">
        <v>4.5627000000000004</v>
      </c>
    </row>
    <row r="31" spans="1:10" x14ac:dyDescent="0.2">
      <c r="A31" s="16"/>
      <c r="B31" s="16">
        <v>0</v>
      </c>
      <c r="C31" s="24" t="s">
        <v>126</v>
      </c>
      <c r="D31" s="57">
        <v>0</v>
      </c>
      <c r="E31" s="48">
        <f t="shared" ref="E31" si="1">D31/J31</f>
        <v>0</v>
      </c>
      <c r="F31" s="22"/>
      <c r="G31" s="20"/>
      <c r="H31" s="21"/>
      <c r="J31" s="49">
        <v>4.5627000000000004</v>
      </c>
    </row>
    <row r="32" spans="1:10" ht="12.75" customHeight="1" x14ac:dyDescent="0.2">
      <c r="A32" s="43"/>
      <c r="B32" s="74" t="s">
        <v>86</v>
      </c>
      <c r="C32" s="74"/>
      <c r="D32" s="56">
        <f>SUM(D31:D31)</f>
        <v>0</v>
      </c>
      <c r="E32" s="56">
        <f>SUM(E31:E31)</f>
        <v>0</v>
      </c>
      <c r="F32" s="58"/>
      <c r="G32" s="20"/>
      <c r="H32" s="21"/>
      <c r="J32" s="49">
        <v>4.5627000000000004</v>
      </c>
    </row>
    <row r="33" spans="1:10" ht="12.75" customHeight="1" x14ac:dyDescent="0.2">
      <c r="A33" s="87" t="s">
        <v>49</v>
      </c>
      <c r="B33" s="88"/>
      <c r="C33" s="88"/>
      <c r="D33" s="88"/>
      <c r="E33" s="88"/>
      <c r="F33" s="89"/>
      <c r="G33" s="64"/>
      <c r="H33" s="21"/>
      <c r="J33" s="49">
        <v>4.5627000000000004</v>
      </c>
    </row>
    <row r="34" spans="1:10" x14ac:dyDescent="0.2">
      <c r="A34" s="16"/>
      <c r="B34" s="17">
        <v>0</v>
      </c>
      <c r="C34" s="24" t="s">
        <v>126</v>
      </c>
      <c r="D34" s="57">
        <v>0</v>
      </c>
      <c r="E34" s="48">
        <v>0</v>
      </c>
      <c r="F34" s="22"/>
      <c r="G34" s="64"/>
      <c r="H34" s="21"/>
      <c r="J34" s="49">
        <v>4.5627000000000004</v>
      </c>
    </row>
    <row r="35" spans="1:10" ht="12.75" customHeight="1" x14ac:dyDescent="0.2">
      <c r="A35" s="43"/>
      <c r="B35" s="74" t="s">
        <v>129</v>
      </c>
      <c r="C35" s="74"/>
      <c r="D35" s="56">
        <f>SUM(D34:D34)</f>
        <v>0</v>
      </c>
      <c r="E35" s="56">
        <f>SUM(E34:E34)</f>
        <v>0</v>
      </c>
      <c r="F35" s="59"/>
      <c r="G35" s="60"/>
      <c r="H35" s="44"/>
      <c r="J35" s="49">
        <v>4.5627000000000004</v>
      </c>
    </row>
    <row r="36" spans="1:10" ht="15" customHeight="1" x14ac:dyDescent="0.2">
      <c r="A36" s="50"/>
      <c r="B36" s="51" t="s">
        <v>84</v>
      </c>
      <c r="C36" s="51"/>
      <c r="D36" s="56">
        <f>D29+D32+D35</f>
        <v>136270</v>
      </c>
      <c r="E36" s="56">
        <f>E29+E32+E35</f>
        <v>29866.088061893177</v>
      </c>
      <c r="F36" s="51"/>
      <c r="G36" s="51"/>
      <c r="H36" s="52"/>
      <c r="J36" s="49">
        <v>4.5627000000000004</v>
      </c>
    </row>
    <row r="37" spans="1:10" ht="15" customHeight="1" x14ac:dyDescent="0.2">
      <c r="A37" s="37"/>
      <c r="B37" s="37"/>
      <c r="C37" s="37"/>
      <c r="D37" s="62"/>
      <c r="E37" s="62"/>
      <c r="F37" s="37"/>
      <c r="G37" s="37"/>
      <c r="H37" s="37"/>
      <c r="J37" s="49"/>
    </row>
    <row r="38" spans="1:10" x14ac:dyDescent="0.2">
      <c r="A38" s="15"/>
      <c r="B38" s="26"/>
      <c r="C38" s="11"/>
      <c r="D38" s="27"/>
      <c r="E38" s="32"/>
      <c r="F38" s="12"/>
      <c r="G38" s="12"/>
      <c r="H38" s="34"/>
      <c r="J38" s="49">
        <v>4.5627000000000004</v>
      </c>
    </row>
    <row r="39" spans="1:10" ht="15.75" x14ac:dyDescent="0.25">
      <c r="A39" s="90" t="s">
        <v>53</v>
      </c>
      <c r="B39" s="90"/>
      <c r="C39" s="11"/>
      <c r="D39" s="27"/>
      <c r="E39" s="32"/>
      <c r="F39" s="12"/>
      <c r="G39" s="12"/>
      <c r="H39" s="34"/>
      <c r="J39" s="49">
        <v>4.5627000000000004</v>
      </c>
    </row>
    <row r="40" spans="1:10" ht="12.75" customHeight="1" x14ac:dyDescent="0.2">
      <c r="A40" s="77" t="s">
        <v>3</v>
      </c>
      <c r="B40" s="77" t="s">
        <v>28</v>
      </c>
      <c r="C40" s="80" t="s">
        <v>4</v>
      </c>
      <c r="D40" s="82" t="s">
        <v>31</v>
      </c>
      <c r="E40" s="83"/>
      <c r="F40" s="77" t="s">
        <v>5</v>
      </c>
      <c r="G40" s="77" t="s">
        <v>32</v>
      </c>
      <c r="H40" s="77" t="s">
        <v>33</v>
      </c>
      <c r="J40" s="49">
        <v>4.5627000000000004</v>
      </c>
    </row>
    <row r="41" spans="1:10" ht="29.25" customHeight="1" x14ac:dyDescent="0.2">
      <c r="A41" s="78"/>
      <c r="B41" s="78"/>
      <c r="C41" s="81"/>
      <c r="D41" s="46" t="s">
        <v>30</v>
      </c>
      <c r="E41" s="47" t="s">
        <v>29</v>
      </c>
      <c r="F41" s="78"/>
      <c r="G41" s="78"/>
      <c r="H41" s="78"/>
      <c r="J41" s="49">
        <v>4.5627000000000004</v>
      </c>
    </row>
    <row r="42" spans="1:10" ht="25.5" x14ac:dyDescent="0.2">
      <c r="A42" s="13" t="s">
        <v>6</v>
      </c>
      <c r="B42" s="45" t="s">
        <v>55</v>
      </c>
      <c r="C42" s="35" t="s">
        <v>54</v>
      </c>
      <c r="D42" s="61">
        <v>75000</v>
      </c>
      <c r="E42" s="48">
        <f t="shared" ref="E42:E64" si="2">D42/J42</f>
        <v>16437.635610493784</v>
      </c>
      <c r="F42" s="23" t="s">
        <v>7</v>
      </c>
      <c r="G42" s="64" t="s">
        <v>81</v>
      </c>
      <c r="H42" s="36" t="s">
        <v>21</v>
      </c>
      <c r="J42" s="49">
        <v>4.5627000000000004</v>
      </c>
    </row>
    <row r="43" spans="1:10" ht="76.5" x14ac:dyDescent="0.2">
      <c r="A43" s="13" t="s">
        <v>92</v>
      </c>
      <c r="B43" s="17" t="s">
        <v>56</v>
      </c>
      <c r="C43" s="18" t="s">
        <v>75</v>
      </c>
      <c r="D43" s="57">
        <v>20000</v>
      </c>
      <c r="E43" s="48">
        <f t="shared" si="2"/>
        <v>4383.369496131676</v>
      </c>
      <c r="F43" s="23" t="s">
        <v>7</v>
      </c>
      <c r="G43" s="64" t="s">
        <v>81</v>
      </c>
      <c r="H43" s="36" t="s">
        <v>21</v>
      </c>
      <c r="J43" s="49">
        <v>4.5627000000000004</v>
      </c>
    </row>
    <row r="44" spans="1:10" x14ac:dyDescent="0.2">
      <c r="A44" s="13" t="s">
        <v>93</v>
      </c>
      <c r="B44" s="17" t="s">
        <v>9</v>
      </c>
      <c r="C44" s="18">
        <v>79530000</v>
      </c>
      <c r="D44" s="57">
        <v>17500</v>
      </c>
      <c r="E44" s="48">
        <f t="shared" si="2"/>
        <v>3835.4483091152165</v>
      </c>
      <c r="F44" s="23" t="s">
        <v>7</v>
      </c>
      <c r="G44" s="20" t="s">
        <v>81</v>
      </c>
      <c r="H44" s="36" t="s">
        <v>21</v>
      </c>
      <c r="J44" s="49">
        <v>4.5627000000000004</v>
      </c>
    </row>
    <row r="45" spans="1:10" x14ac:dyDescent="0.2">
      <c r="A45" s="13" t="s">
        <v>94</v>
      </c>
      <c r="B45" s="17" t="s">
        <v>10</v>
      </c>
      <c r="C45" s="18">
        <v>79341000</v>
      </c>
      <c r="D45" s="57">
        <v>0</v>
      </c>
      <c r="E45" s="48">
        <v>0</v>
      </c>
      <c r="F45" s="23" t="s">
        <v>7</v>
      </c>
      <c r="G45" s="20" t="s">
        <v>81</v>
      </c>
      <c r="H45" s="36" t="s">
        <v>21</v>
      </c>
      <c r="J45" s="49">
        <v>4.5627000000000004</v>
      </c>
    </row>
    <row r="46" spans="1:10" x14ac:dyDescent="0.2">
      <c r="A46" s="13" t="s">
        <v>95</v>
      </c>
      <c r="B46" s="17" t="s">
        <v>57</v>
      </c>
      <c r="C46" s="18" t="s">
        <v>59</v>
      </c>
      <c r="D46" s="57">
        <v>8000</v>
      </c>
      <c r="E46" s="48">
        <f t="shared" si="2"/>
        <v>1753.3477984526703</v>
      </c>
      <c r="F46" s="23" t="s">
        <v>7</v>
      </c>
      <c r="G46" s="20" t="s">
        <v>81</v>
      </c>
      <c r="H46" s="36" t="s">
        <v>21</v>
      </c>
      <c r="J46" s="49">
        <v>4.5627000000000004</v>
      </c>
    </row>
    <row r="47" spans="1:10" x14ac:dyDescent="0.2">
      <c r="A47" s="13" t="s">
        <v>96</v>
      </c>
      <c r="B47" s="17" t="s">
        <v>58</v>
      </c>
      <c r="C47" s="18" t="s">
        <v>60</v>
      </c>
      <c r="D47" s="57">
        <v>4500</v>
      </c>
      <c r="E47" s="48">
        <f t="shared" si="2"/>
        <v>986.25813662962707</v>
      </c>
      <c r="F47" s="23" t="s">
        <v>7</v>
      </c>
      <c r="G47" s="20" t="s">
        <v>81</v>
      </c>
      <c r="H47" s="36" t="s">
        <v>21</v>
      </c>
      <c r="J47" s="49">
        <v>4.5627000000000004</v>
      </c>
    </row>
    <row r="48" spans="1:10" x14ac:dyDescent="0.2">
      <c r="A48" s="13" t="s">
        <v>97</v>
      </c>
      <c r="B48" s="17" t="s">
        <v>11</v>
      </c>
      <c r="C48" s="18">
        <v>92232000</v>
      </c>
      <c r="D48" s="57">
        <v>250</v>
      </c>
      <c r="E48" s="48">
        <f t="shared" si="2"/>
        <v>54.792118701645947</v>
      </c>
      <c r="F48" s="23" t="s">
        <v>7</v>
      </c>
      <c r="G48" s="64" t="s">
        <v>81</v>
      </c>
      <c r="H48" s="36" t="s">
        <v>21</v>
      </c>
      <c r="J48" s="49">
        <v>4.5627000000000004</v>
      </c>
    </row>
    <row r="49" spans="1:10" ht="27.75" customHeight="1" x14ac:dyDescent="0.2">
      <c r="A49" s="13" t="s">
        <v>98</v>
      </c>
      <c r="B49" s="17" t="s">
        <v>61</v>
      </c>
      <c r="C49" s="18">
        <v>72400000</v>
      </c>
      <c r="D49" s="57">
        <v>5000</v>
      </c>
      <c r="E49" s="48">
        <f t="shared" si="2"/>
        <v>1095.842374032919</v>
      </c>
      <c r="F49" s="23" t="s">
        <v>7</v>
      </c>
      <c r="G49" s="20" t="s">
        <v>81</v>
      </c>
      <c r="H49" s="36" t="s">
        <v>21</v>
      </c>
      <c r="I49" s="12"/>
      <c r="J49" s="49">
        <v>4.5627000000000004</v>
      </c>
    </row>
    <row r="50" spans="1:10" ht="54.75" customHeight="1" x14ac:dyDescent="0.2">
      <c r="A50" s="13" t="s">
        <v>99</v>
      </c>
      <c r="B50" s="17" t="s">
        <v>12</v>
      </c>
      <c r="C50" s="18">
        <v>45259300</v>
      </c>
      <c r="D50" s="57">
        <v>2000</v>
      </c>
      <c r="E50" s="48">
        <f t="shared" si="2"/>
        <v>438.33694961316758</v>
      </c>
      <c r="F50" s="23" t="s">
        <v>7</v>
      </c>
      <c r="G50" s="64" t="s">
        <v>81</v>
      </c>
      <c r="H50" s="36" t="s">
        <v>21</v>
      </c>
      <c r="I50" s="12"/>
      <c r="J50" s="49">
        <v>4.5627000000000004</v>
      </c>
    </row>
    <row r="51" spans="1:10" ht="51" x14ac:dyDescent="0.2">
      <c r="A51" s="13" t="s">
        <v>100</v>
      </c>
      <c r="B51" s="17" t="s">
        <v>66</v>
      </c>
      <c r="C51" s="18" t="s">
        <v>62</v>
      </c>
      <c r="D51" s="57">
        <v>5000</v>
      </c>
      <c r="E51" s="48">
        <f t="shared" si="2"/>
        <v>1095.842374032919</v>
      </c>
      <c r="F51" s="23" t="s">
        <v>7</v>
      </c>
      <c r="G51" s="64" t="s">
        <v>81</v>
      </c>
      <c r="H51" s="36" t="s">
        <v>21</v>
      </c>
      <c r="I51" s="12"/>
      <c r="J51" s="49">
        <v>4.5627000000000004</v>
      </c>
    </row>
    <row r="52" spans="1:10" x14ac:dyDescent="0.2">
      <c r="A52" s="13" t="s">
        <v>101</v>
      </c>
      <c r="B52" s="17" t="s">
        <v>76</v>
      </c>
      <c r="C52" s="18" t="s">
        <v>77</v>
      </c>
      <c r="D52" s="57">
        <v>0</v>
      </c>
      <c r="E52" s="48">
        <v>0</v>
      </c>
      <c r="F52" s="23" t="s">
        <v>7</v>
      </c>
      <c r="G52" s="64" t="s">
        <v>81</v>
      </c>
      <c r="H52" s="36" t="s">
        <v>21</v>
      </c>
      <c r="I52" s="12"/>
      <c r="J52" s="49">
        <v>4.5627000000000004</v>
      </c>
    </row>
    <row r="53" spans="1:10" x14ac:dyDescent="0.2">
      <c r="A53" s="13" t="s">
        <v>102</v>
      </c>
      <c r="B53" s="17" t="s">
        <v>63</v>
      </c>
      <c r="C53" s="18" t="s">
        <v>15</v>
      </c>
      <c r="D53" s="57">
        <v>17000</v>
      </c>
      <c r="E53" s="48">
        <f t="shared" si="2"/>
        <v>3725.8640717119247</v>
      </c>
      <c r="F53" s="23" t="s">
        <v>7</v>
      </c>
      <c r="G53" s="64" t="s">
        <v>81</v>
      </c>
      <c r="H53" s="36" t="s">
        <v>21</v>
      </c>
      <c r="I53" s="12"/>
      <c r="J53" s="49">
        <v>4.5627000000000004</v>
      </c>
    </row>
    <row r="54" spans="1:10" ht="25.5" x14ac:dyDescent="0.2">
      <c r="A54" s="13" t="s">
        <v>103</v>
      </c>
      <c r="B54" s="17" t="s">
        <v>80</v>
      </c>
      <c r="C54" s="18" t="s">
        <v>72</v>
      </c>
      <c r="D54" s="57">
        <v>10000</v>
      </c>
      <c r="E54" s="48">
        <f t="shared" si="2"/>
        <v>2191.684748065838</v>
      </c>
      <c r="F54" s="23" t="s">
        <v>7</v>
      </c>
      <c r="G54" s="64" t="s">
        <v>81</v>
      </c>
      <c r="H54" s="36" t="s">
        <v>21</v>
      </c>
      <c r="I54" s="12"/>
      <c r="J54" s="49">
        <v>4.5627000000000004</v>
      </c>
    </row>
    <row r="55" spans="1:10" ht="25.5" x14ac:dyDescent="0.2">
      <c r="A55" s="13" t="s">
        <v>104</v>
      </c>
      <c r="B55" s="17" t="s">
        <v>16</v>
      </c>
      <c r="C55" s="18" t="s">
        <v>17</v>
      </c>
      <c r="D55" s="57">
        <v>4500</v>
      </c>
      <c r="E55" s="48">
        <f t="shared" si="2"/>
        <v>986.25813662962707</v>
      </c>
      <c r="F55" s="23" t="s">
        <v>7</v>
      </c>
      <c r="G55" s="64" t="s">
        <v>81</v>
      </c>
      <c r="H55" s="36" t="s">
        <v>21</v>
      </c>
      <c r="I55" s="12"/>
      <c r="J55" s="49">
        <v>4.5627000000000004</v>
      </c>
    </row>
    <row r="56" spans="1:10" ht="29.25" customHeight="1" x14ac:dyDescent="0.2">
      <c r="A56" s="13" t="s">
        <v>105</v>
      </c>
      <c r="B56" s="17" t="s">
        <v>67</v>
      </c>
      <c r="C56" s="18" t="s">
        <v>68</v>
      </c>
      <c r="D56" s="57">
        <v>7500</v>
      </c>
      <c r="E56" s="48">
        <f t="shared" si="2"/>
        <v>1643.7635610493785</v>
      </c>
      <c r="F56" s="23" t="s">
        <v>7</v>
      </c>
      <c r="G56" s="20" t="s">
        <v>81</v>
      </c>
      <c r="H56" s="36" t="s">
        <v>21</v>
      </c>
      <c r="I56" s="12"/>
      <c r="J56" s="49">
        <v>4.5627000000000004</v>
      </c>
    </row>
    <row r="57" spans="1:10" ht="109.5" customHeight="1" x14ac:dyDescent="0.2">
      <c r="A57" s="13" t="s">
        <v>106</v>
      </c>
      <c r="B57" s="17" t="s">
        <v>74</v>
      </c>
      <c r="C57" s="18" t="s">
        <v>73</v>
      </c>
      <c r="D57" s="57">
        <v>15000</v>
      </c>
      <c r="E57" s="48">
        <f t="shared" si="2"/>
        <v>3287.527122098757</v>
      </c>
      <c r="F57" s="23" t="s">
        <v>7</v>
      </c>
      <c r="G57" s="64" t="s">
        <v>81</v>
      </c>
      <c r="H57" s="36" t="s">
        <v>21</v>
      </c>
      <c r="I57" s="12"/>
      <c r="J57" s="49">
        <v>4.5627000000000004</v>
      </c>
    </row>
    <row r="58" spans="1:10" ht="25.5" x14ac:dyDescent="0.2">
      <c r="A58" s="13" t="s">
        <v>107</v>
      </c>
      <c r="B58" s="17" t="s">
        <v>121</v>
      </c>
      <c r="C58" s="24" t="s">
        <v>65</v>
      </c>
      <c r="D58" s="57">
        <v>50000</v>
      </c>
      <c r="E58" s="48">
        <f t="shared" si="2"/>
        <v>10958.42374032919</v>
      </c>
      <c r="F58" s="23" t="s">
        <v>7</v>
      </c>
      <c r="G58" s="20" t="s">
        <v>81</v>
      </c>
      <c r="H58" s="36" t="s">
        <v>21</v>
      </c>
      <c r="I58" s="12"/>
      <c r="J58" s="49">
        <v>4.5627000000000004</v>
      </c>
    </row>
    <row r="59" spans="1:10" ht="34.5" customHeight="1" x14ac:dyDescent="0.2">
      <c r="A59" s="13" t="s">
        <v>108</v>
      </c>
      <c r="B59" s="17" t="s">
        <v>122</v>
      </c>
      <c r="C59" s="24" t="s">
        <v>64</v>
      </c>
      <c r="D59" s="57">
        <v>60000</v>
      </c>
      <c r="E59" s="48">
        <f t="shared" si="2"/>
        <v>13150.108488395028</v>
      </c>
      <c r="F59" s="23" t="s">
        <v>7</v>
      </c>
      <c r="G59" s="20" t="s">
        <v>81</v>
      </c>
      <c r="H59" s="36" t="s">
        <v>21</v>
      </c>
      <c r="I59" s="12"/>
      <c r="J59" s="49">
        <v>4.5627000000000004</v>
      </c>
    </row>
    <row r="60" spans="1:10" ht="25.5" x14ac:dyDescent="0.2">
      <c r="A60" s="13" t="s">
        <v>109</v>
      </c>
      <c r="B60" s="17" t="s">
        <v>123</v>
      </c>
      <c r="C60" s="18" t="s">
        <v>18</v>
      </c>
      <c r="D60" s="57">
        <v>9000</v>
      </c>
      <c r="E60" s="48">
        <f t="shared" si="2"/>
        <v>1972.5162732592541</v>
      </c>
      <c r="F60" s="23" t="s">
        <v>7</v>
      </c>
      <c r="G60" s="20" t="s">
        <v>81</v>
      </c>
      <c r="H60" s="36" t="s">
        <v>21</v>
      </c>
      <c r="I60" s="12"/>
      <c r="J60" s="49">
        <v>4.5627000000000004</v>
      </c>
    </row>
    <row r="61" spans="1:10" ht="25.5" x14ac:dyDescent="0.2">
      <c r="A61" s="13" t="s">
        <v>110</v>
      </c>
      <c r="B61" s="17" t="s">
        <v>124</v>
      </c>
      <c r="C61" s="18" t="s">
        <v>20</v>
      </c>
      <c r="D61" s="57">
        <v>3500</v>
      </c>
      <c r="E61" s="48">
        <f t="shared" si="2"/>
        <v>767.08966182304334</v>
      </c>
      <c r="F61" s="23" t="s">
        <v>7</v>
      </c>
      <c r="G61" s="20" t="s">
        <v>81</v>
      </c>
      <c r="H61" s="21" t="s">
        <v>21</v>
      </c>
      <c r="I61" s="12"/>
      <c r="J61" s="49">
        <v>4.5627000000000004</v>
      </c>
    </row>
    <row r="62" spans="1:10" ht="21.75" customHeight="1" x14ac:dyDescent="0.2">
      <c r="A62" s="13" t="s">
        <v>111</v>
      </c>
      <c r="B62" s="17" t="s">
        <v>69</v>
      </c>
      <c r="C62" s="18" t="s">
        <v>70</v>
      </c>
      <c r="D62" s="57">
        <v>150000</v>
      </c>
      <c r="E62" s="48">
        <f t="shared" si="2"/>
        <v>32875.271220987568</v>
      </c>
      <c r="F62" s="67" t="s">
        <v>114</v>
      </c>
      <c r="G62" s="20" t="s">
        <v>81</v>
      </c>
      <c r="H62" s="36" t="s">
        <v>21</v>
      </c>
      <c r="I62" s="12"/>
      <c r="J62" s="49">
        <v>4.5627000000000004</v>
      </c>
    </row>
    <row r="63" spans="1:10" x14ac:dyDescent="0.2">
      <c r="A63" s="13" t="s">
        <v>112</v>
      </c>
      <c r="B63" s="17" t="s">
        <v>19</v>
      </c>
      <c r="C63" s="18" t="s">
        <v>71</v>
      </c>
      <c r="D63" s="57">
        <v>50000</v>
      </c>
      <c r="E63" s="48">
        <f t="shared" si="2"/>
        <v>10958.42374032919</v>
      </c>
      <c r="F63" s="67" t="s">
        <v>114</v>
      </c>
      <c r="G63" s="64" t="s">
        <v>81</v>
      </c>
      <c r="H63" s="36" t="s">
        <v>21</v>
      </c>
      <c r="I63" s="12"/>
      <c r="J63" s="49">
        <v>4.5627000000000004</v>
      </c>
    </row>
    <row r="64" spans="1:10" ht="26.25" customHeight="1" x14ac:dyDescent="0.2">
      <c r="A64" s="13" t="s">
        <v>113</v>
      </c>
      <c r="B64" s="17" t="s">
        <v>13</v>
      </c>
      <c r="C64" s="18" t="s">
        <v>14</v>
      </c>
      <c r="D64" s="57">
        <v>5000</v>
      </c>
      <c r="E64" s="48">
        <f t="shared" si="2"/>
        <v>1095.842374032919</v>
      </c>
      <c r="F64" s="67" t="s">
        <v>114</v>
      </c>
      <c r="G64" s="64" t="s">
        <v>81</v>
      </c>
      <c r="H64" s="36" t="s">
        <v>21</v>
      </c>
      <c r="I64" s="12"/>
      <c r="J64" s="49">
        <v>4.5627000000000004</v>
      </c>
    </row>
    <row r="65" spans="1:10" ht="12.75" customHeight="1" x14ac:dyDescent="0.2">
      <c r="A65" s="65" t="s">
        <v>88</v>
      </c>
      <c r="B65" s="65" t="s">
        <v>87</v>
      </c>
      <c r="C65" s="65"/>
      <c r="D65" s="66">
        <f>SUM(D42:D64)</f>
        <v>518750</v>
      </c>
      <c r="E65" s="66">
        <f>SUM(E42:E64)</f>
        <v>113693.64630591535</v>
      </c>
      <c r="F65" s="65"/>
      <c r="G65" s="65"/>
      <c r="H65" s="65"/>
      <c r="I65" s="12"/>
      <c r="J65" s="49">
        <v>4.5627000000000004</v>
      </c>
    </row>
    <row r="66" spans="1:10" x14ac:dyDescent="0.2">
      <c r="A66" s="28"/>
      <c r="B66" s="37"/>
      <c r="C66" s="38"/>
      <c r="D66" s="31"/>
      <c r="E66" s="32"/>
      <c r="F66" s="12"/>
      <c r="G66" s="33"/>
      <c r="H66" s="39"/>
      <c r="I66" s="12"/>
      <c r="J66" s="49">
        <v>4.5627000000000004</v>
      </c>
    </row>
    <row r="67" spans="1:10" s="14" customFormat="1" ht="17.25" customHeight="1" x14ac:dyDescent="0.3">
      <c r="A67" s="79" t="s">
        <v>78</v>
      </c>
      <c r="B67" s="79"/>
      <c r="C67" s="79"/>
      <c r="D67" s="79"/>
      <c r="E67" s="79"/>
      <c r="F67" s="79"/>
      <c r="G67" s="79"/>
      <c r="H67" s="79"/>
      <c r="I67" s="40"/>
      <c r="J67" s="49">
        <v>4.5627000000000004</v>
      </c>
    </row>
    <row r="68" spans="1:10" s="14" customFormat="1" ht="17.25" customHeight="1" x14ac:dyDescent="0.3">
      <c r="A68" s="77" t="s">
        <v>3</v>
      </c>
      <c r="B68" s="77" t="s">
        <v>28</v>
      </c>
      <c r="C68" s="80" t="s">
        <v>4</v>
      </c>
      <c r="D68" s="82" t="s">
        <v>31</v>
      </c>
      <c r="E68" s="83"/>
      <c r="F68" s="77" t="s">
        <v>5</v>
      </c>
      <c r="G68" s="77" t="s">
        <v>32</v>
      </c>
      <c r="H68" s="77" t="s">
        <v>33</v>
      </c>
      <c r="I68" s="40"/>
      <c r="J68" s="49">
        <v>4.5627000000000004</v>
      </c>
    </row>
    <row r="69" spans="1:10" ht="23.25" customHeight="1" x14ac:dyDescent="0.2">
      <c r="A69" s="78"/>
      <c r="B69" s="78"/>
      <c r="C69" s="81"/>
      <c r="D69" s="46" t="s">
        <v>30</v>
      </c>
      <c r="E69" s="47" t="s">
        <v>29</v>
      </c>
      <c r="F69" s="78"/>
      <c r="G69" s="78"/>
      <c r="H69" s="78"/>
      <c r="I69" s="12"/>
      <c r="J69" s="49">
        <v>4.5627000000000004</v>
      </c>
    </row>
    <row r="70" spans="1:10" x14ac:dyDescent="0.2">
      <c r="A70" s="16"/>
      <c r="B70" s="17"/>
      <c r="C70" s="24"/>
      <c r="D70" s="57"/>
      <c r="E70" s="48">
        <f t="shared" ref="E70" si="3">D70/J70</f>
        <v>0</v>
      </c>
      <c r="F70" s="23"/>
      <c r="G70" s="25"/>
      <c r="H70" s="36"/>
      <c r="I70" s="12"/>
      <c r="J70" s="49">
        <v>4.5627000000000004</v>
      </c>
    </row>
    <row r="71" spans="1:10" ht="12.75" customHeight="1" x14ac:dyDescent="0.2">
      <c r="A71" s="50" t="s">
        <v>90</v>
      </c>
      <c r="B71" s="51" t="s">
        <v>89</v>
      </c>
      <c r="C71" s="51"/>
      <c r="D71" s="56">
        <f>SUM(D70:D70)</f>
        <v>0</v>
      </c>
      <c r="E71" s="56">
        <f>SUM(E70:E70)</f>
        <v>0</v>
      </c>
      <c r="F71" s="51"/>
      <c r="G71" s="51"/>
      <c r="H71" s="52"/>
      <c r="I71" s="12"/>
    </row>
    <row r="72" spans="1:10" ht="12.75" customHeight="1" x14ac:dyDescent="0.2">
      <c r="A72" s="43"/>
      <c r="B72" s="74" t="s">
        <v>91</v>
      </c>
      <c r="C72" s="74"/>
      <c r="D72" s="56">
        <f>D36+D65+D71</f>
        <v>655020</v>
      </c>
      <c r="E72" s="56">
        <f>E36+E65+E71</f>
        <v>143559.73436780853</v>
      </c>
      <c r="F72" s="53"/>
      <c r="G72" s="60"/>
      <c r="H72" s="63"/>
      <c r="I72" s="12"/>
    </row>
    <row r="73" spans="1:10" x14ac:dyDescent="0.2">
      <c r="A73" s="28"/>
      <c r="B73" s="29"/>
      <c r="C73" s="30"/>
      <c r="D73" s="31"/>
      <c r="E73" s="32"/>
      <c r="F73" s="12"/>
      <c r="G73" s="33"/>
      <c r="H73" s="39"/>
      <c r="I73" s="12"/>
    </row>
    <row r="74" spans="1:10" ht="12.75" customHeight="1" x14ac:dyDescent="0.2">
      <c r="A74" s="75" t="s">
        <v>82</v>
      </c>
      <c r="B74" s="75"/>
      <c r="C74" s="75"/>
      <c r="D74" s="75"/>
      <c r="E74" s="75"/>
      <c r="F74" s="75"/>
      <c r="G74" s="75"/>
      <c r="H74" s="75"/>
      <c r="I74" s="12"/>
    </row>
    <row r="75" spans="1:10" x14ac:dyDescent="0.2">
      <c r="A75" s="72" t="s">
        <v>2</v>
      </c>
      <c r="B75" s="72"/>
      <c r="C75" s="72"/>
      <c r="D75" s="72"/>
      <c r="E75" s="72"/>
      <c r="F75" s="72"/>
      <c r="G75" s="72"/>
      <c r="H75" s="72"/>
      <c r="I75" s="12"/>
    </row>
    <row r="76" spans="1:10" x14ac:dyDescent="0.2">
      <c r="A76" s="73" t="s">
        <v>21</v>
      </c>
      <c r="B76" s="73"/>
      <c r="C76" s="73"/>
      <c r="D76" s="73"/>
      <c r="E76" s="73"/>
      <c r="F76" s="73"/>
      <c r="G76" s="73"/>
      <c r="H76" s="73"/>
    </row>
    <row r="77" spans="1:10" x14ac:dyDescent="0.2">
      <c r="B77" s="70"/>
      <c r="C77" s="70"/>
      <c r="D77" s="70"/>
      <c r="E77" s="70"/>
      <c r="F77" s="70"/>
      <c r="G77" s="70"/>
      <c r="H77" s="70"/>
    </row>
    <row r="78" spans="1:10" x14ac:dyDescent="0.2">
      <c r="F78" s="41"/>
    </row>
    <row r="79" spans="1:10" ht="15" customHeight="1" x14ac:dyDescent="0.2">
      <c r="A79" s="76" t="s">
        <v>22</v>
      </c>
      <c r="B79" s="76"/>
      <c r="C79" s="76"/>
      <c r="D79" s="76"/>
      <c r="E79" s="76"/>
      <c r="F79" s="76"/>
      <c r="G79" s="76"/>
      <c r="H79" s="76"/>
    </row>
    <row r="81" spans="1:8" ht="15.75" x14ac:dyDescent="0.25">
      <c r="A81" s="71" t="s">
        <v>23</v>
      </c>
      <c r="B81" s="71"/>
      <c r="C81" s="71"/>
      <c r="D81" s="71"/>
      <c r="E81" s="71"/>
      <c r="F81" s="71"/>
      <c r="G81" s="71"/>
      <c r="H81" s="71"/>
    </row>
    <row r="82" spans="1:8" ht="15.75" x14ac:dyDescent="0.25">
      <c r="C82" s="42"/>
    </row>
    <row r="83" spans="1:8" x14ac:dyDescent="0.2">
      <c r="B83" s="72" t="s">
        <v>24</v>
      </c>
      <c r="C83" s="72"/>
      <c r="F83" s="72" t="s">
        <v>25</v>
      </c>
      <c r="G83" s="72"/>
    </row>
    <row r="84" spans="1:8" x14ac:dyDescent="0.2">
      <c r="B84" s="73" t="s">
        <v>26</v>
      </c>
      <c r="C84" s="73"/>
      <c r="F84" s="73" t="s">
        <v>27</v>
      </c>
      <c r="G84" s="73"/>
    </row>
    <row r="86" spans="1:8" x14ac:dyDescent="0.2">
      <c r="B86" s="1"/>
      <c r="C86" s="3"/>
    </row>
    <row r="87" spans="1:8" x14ac:dyDescent="0.2">
      <c r="C87" s="3"/>
    </row>
    <row r="89" spans="1:8" x14ac:dyDescent="0.2">
      <c r="B89" s="1"/>
    </row>
    <row r="92" spans="1:8" x14ac:dyDescent="0.2">
      <c r="B92" s="1"/>
    </row>
  </sheetData>
  <mergeCells count="46">
    <mergeCell ref="B35:C35"/>
    <mergeCell ref="A39:B39"/>
    <mergeCell ref="A40:A41"/>
    <mergeCell ref="B40:B41"/>
    <mergeCell ref="C40:C41"/>
    <mergeCell ref="A16:B16"/>
    <mergeCell ref="G8:H8"/>
    <mergeCell ref="G9:H9"/>
    <mergeCell ref="B32:C32"/>
    <mergeCell ref="A33:F33"/>
    <mergeCell ref="A17:A18"/>
    <mergeCell ref="B17:B18"/>
    <mergeCell ref="C17:C18"/>
    <mergeCell ref="D17:E17"/>
    <mergeCell ref="F17:F18"/>
    <mergeCell ref="G17:G18"/>
    <mergeCell ref="H17:H18"/>
    <mergeCell ref="A30:H30"/>
    <mergeCell ref="A19:H19"/>
    <mergeCell ref="B7:C7"/>
    <mergeCell ref="B8:C8"/>
    <mergeCell ref="B9:C9"/>
    <mergeCell ref="G7:H7"/>
    <mergeCell ref="A13:H13"/>
    <mergeCell ref="F40:F41"/>
    <mergeCell ref="G40:G41"/>
    <mergeCell ref="H40:H41"/>
    <mergeCell ref="A67:H67"/>
    <mergeCell ref="A68:A69"/>
    <mergeCell ref="B68:B69"/>
    <mergeCell ref="C68:C69"/>
    <mergeCell ref="D68:E68"/>
    <mergeCell ref="F68:F69"/>
    <mergeCell ref="G68:G69"/>
    <mergeCell ref="H68:H69"/>
    <mergeCell ref="D40:E40"/>
    <mergeCell ref="B72:C72"/>
    <mergeCell ref="A74:H74"/>
    <mergeCell ref="A75:H75"/>
    <mergeCell ref="A76:H76"/>
    <mergeCell ref="A79:H79"/>
    <mergeCell ref="A81:H81"/>
    <mergeCell ref="B83:C83"/>
    <mergeCell ref="F83:G83"/>
    <mergeCell ref="B84:C84"/>
    <mergeCell ref="F84:G84"/>
  </mergeCells>
  <pageMargins left="0.21" right="0.17" top="0.24" bottom="0.2" header="0.16" footer="0.18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B29" sqref="B29"/>
    </sheetView>
  </sheetViews>
  <sheetFormatPr defaultColWidth="19.28515625" defaultRowHeight="12.75" x14ac:dyDescent="0.2"/>
  <cols>
    <col min="1" max="1" width="19.28515625" style="68"/>
    <col min="2" max="2" width="19.28515625" style="5"/>
    <col min="3" max="3" width="19.28515625" style="2"/>
    <col min="4" max="4" width="19.28515625" style="3"/>
    <col min="5" max="5" width="19.28515625" style="4"/>
    <col min="6" max="7" width="19.28515625" style="5"/>
    <col min="8" max="8" width="19.28515625" style="6"/>
    <col min="9" max="16384" width="19.28515625" style="5"/>
  </cols>
  <sheetData>
    <row r="1" spans="1:1" x14ac:dyDescent="0.2">
      <c r="A1" s="70" t="s">
        <v>130</v>
      </c>
    </row>
  </sheetData>
  <pageMargins left="0.16" right="0.16" top="0.27" bottom="0.28999999999999998" header="0.2" footer="0.1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9" sqref="D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VAR II</vt:lpstr>
      <vt:lpstr>PAG2</vt:lpstr>
      <vt:lpstr>VAR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2017-03-27T09:49:07Z</dcterms:modified>
</cp:coreProperties>
</file>